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eistung" sheetId="1" r:id="rId1"/>
  </sheets>
  <definedNames>
    <definedName name="_xlnm.Print_Area" localSheetId="0">'Leistung'!$A$1:$AB$55</definedName>
  </definedNames>
  <calcPr fullCalcOnLoad="1"/>
</workbook>
</file>

<file path=xl/sharedStrings.xml><?xml version="1.0" encoding="utf-8"?>
<sst xmlns="http://schemas.openxmlformats.org/spreadsheetml/2006/main" count="32" uniqueCount="32">
  <si>
    <t>Weg-Zeit- und Geschwindigkeit-Zeit-Diagramm</t>
  </si>
  <si>
    <r>
      <t>Ein Kind steht auf einer Rheinbrücke und wirft s = 10 m über dem Wasser einen Stein senkrecht nach oben. t=2,5 s später plumpst der Stein ins Wasser. a) Wie groß war die Anfangsgeschwindigkeit 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 des Steines? b)Wie hoch ist die Steighöhe h über dem Abwurfpunkt?</t>
    </r>
  </si>
  <si>
    <t>Aufgabe</t>
  </si>
  <si>
    <t>1) Erstellen Sie das Weg-Zeit-Diagramm für o.g. Aufgabe mit einer Tabellenkalkulation.</t>
  </si>
  <si>
    <t>2) Lösen Sie die Aufgabe mit dem Diagramm durch Ausprobieren.</t>
  </si>
  <si>
    <t>3) Ergänzen Sie in dem Diagramm ein Geschwindigkeits-Zeit-Diagramm mit eine 2. y-Achse.</t>
  </si>
  <si>
    <t>Eingaben</t>
  </si>
  <si>
    <t>Ausgaben</t>
  </si>
  <si>
    <t>Spalten „Nr“ und „s“ markieren – Einfügen – Diagramm – Linien</t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</si>
  <si>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</si>
  <si>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</si>
  <si>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</si>
  <si>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s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</si>
  <si>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t>a =</t>
  </si>
  <si>
    <r>
      <t>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</si>
  <si>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</si>
  <si>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t>(für das Diagramm)</t>
  </si>
  <si>
    <t>Nr.</t>
  </si>
  <si>
    <t>t in ms</t>
  </si>
  <si>
    <t>s in m</t>
  </si>
  <si>
    <t>v in m/s</t>
  </si>
  <si>
    <t>Spalten „Nr“ bis „v“ markieren – Einfügen – Diagramm – xy-Diagramm</t>
  </si>
  <si>
    <t>Einstellungen, vorher Doppelklick auf das Diagramm (grauer Rahmen)</t>
  </si>
  <si>
    <t>Einfügen – Titel</t>
  </si>
  <si>
    <t>Einfügen – Legende – Legende anzeigen:aus</t>
  </si>
  <si>
    <t>Einfügen – Achse – sekundäre y-Achse</t>
  </si>
  <si>
    <t>Format – Achse - ..-Achse – Skalierung</t>
  </si>
  <si>
    <t>Format – Achse - ..-Achse –  Zahlen – Quellenformat:aus – Format</t>
  </si>
  <si>
    <t>Beschriftung der Linie, Strichstärke</t>
  </si>
  <si>
    <t>RMK auf Linie – Objekteigenschaften</t>
  </si>
  <si>
    <t>– Datenbeschritung – Kategorie anzeigen:ein</t>
  </si>
  <si>
    <t>– Daten - Ausrichten nach: sekundärer y-Achse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</si>
</sst>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&quot; m&quot;"/>
    <numFmt numFmtId="166" formatCode="0.00&quot; m/s&quot;"/>
    <numFmt numFmtId="167" formatCode="0.00&quot; m/s²&quot;"/>
    <numFmt numFmtId="168" formatCode="0.000&quot; s&quot;"/>
    <numFmt numFmtId="169" formatCode="0.000"/>
    <numFmt numFmtId="170" formatCode="0.0&quot; s&quot;"/>
    <numFmt numFmtId="171" formatCode="0"/>
    <numFmt numFmtId="172" formatCode="0&quot; m&quot;"/>
  </numFmts>
  <fonts count="9">
    <font>
      <sz val="10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2" borderId="4" xfId="0" applyNumberFormat="1" applyFill="1" applyBorder="1" applyAlignment="1">
      <alignment/>
    </xf>
    <xf numFmtId="164" fontId="0" fillId="0" borderId="0" xfId="0" applyFont="1" applyAlignment="1">
      <alignment horizontal="right"/>
    </xf>
    <xf numFmtId="165" fontId="0" fillId="3" borderId="4" xfId="0" applyNumberFormat="1" applyFill="1" applyBorder="1" applyAlignment="1">
      <alignment/>
    </xf>
    <xf numFmtId="164" fontId="0" fillId="0" borderId="5" xfId="0" applyFont="1" applyBorder="1" applyAlignment="1">
      <alignment horizontal="right"/>
    </xf>
    <xf numFmtId="166" fontId="0" fillId="2" borderId="4" xfId="0" applyNumberFormat="1" applyFill="1" applyBorder="1" applyAlignment="1">
      <alignment/>
    </xf>
    <xf numFmtId="166" fontId="0" fillId="3" borderId="4" xfId="0" applyNumberFormat="1" applyFill="1" applyBorder="1" applyAlignment="1">
      <alignment/>
    </xf>
    <xf numFmtId="167" fontId="4" fillId="2" borderId="4" xfId="0" applyNumberFormat="1" applyFont="1" applyFill="1" applyBorder="1" applyAlignment="1">
      <alignment/>
    </xf>
    <xf numFmtId="164" fontId="0" fillId="0" borderId="6" xfId="0" applyFont="1" applyBorder="1" applyAlignment="1">
      <alignment horizontal="right" vertical="top"/>
    </xf>
    <xf numFmtId="168" fontId="0" fillId="2" borderId="7" xfId="0" applyNumberFormat="1" applyFill="1" applyBorder="1" applyAlignment="1">
      <alignment vertical="top"/>
    </xf>
    <xf numFmtId="164" fontId="0" fillId="0" borderId="8" xfId="0" applyFont="1" applyBorder="1" applyAlignment="1">
      <alignment vertical="top" wrapText="1"/>
    </xf>
    <xf numFmtId="164" fontId="0" fillId="0" borderId="9" xfId="0" applyFont="1" applyFill="1" applyBorder="1" applyAlignment="1">
      <alignment vertical="top"/>
    </xf>
    <xf numFmtId="164" fontId="0" fillId="0" borderId="10" xfId="0" applyFont="1" applyFill="1" applyBorder="1" applyAlignment="1">
      <alignment horizontal="center" vertical="top" wrapText="1"/>
    </xf>
    <xf numFmtId="164" fontId="0" fillId="0" borderId="11" xfId="0" applyFont="1" applyFill="1" applyBorder="1" applyAlignment="1">
      <alignment horizontal="center" vertical="top" wrapText="1"/>
    </xf>
    <xf numFmtId="164" fontId="0" fillId="0" borderId="12" xfId="0" applyFont="1" applyFill="1" applyBorder="1" applyAlignment="1">
      <alignment horizontal="center" vertical="top" wrapText="1"/>
    </xf>
    <xf numFmtId="164" fontId="0" fillId="0" borderId="5" xfId="0" applyFont="1" applyFill="1" applyBorder="1" applyAlignment="1">
      <alignment vertical="top"/>
    </xf>
    <xf numFmtId="169" fontId="0" fillId="0" borderId="13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4" xfId="0" applyNumberFormat="1" applyFill="1" applyBorder="1" applyAlignment="1">
      <alignment/>
    </xf>
    <xf numFmtId="164" fontId="3" fillId="0" borderId="5" xfId="0" applyFont="1" applyFill="1" applyBorder="1" applyAlignment="1">
      <alignment/>
    </xf>
    <xf numFmtId="164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Weg-Geschwindgkeit-Zeit-Diagramm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Leistung!$C$13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Leistung!$B$14:$B$105</c:f>
              <c:numCache/>
            </c:numRef>
          </c:xVal>
          <c:yVal>
            <c:numRef>
              <c:f>Leistung!$C$14:$C$105</c:f>
              <c:numCache/>
            </c:numRef>
          </c:yVal>
          <c:smooth val="0"/>
        </c:ser>
        <c:axId val="41152609"/>
        <c:axId val="34829162"/>
      </c:scatterChart>
      <c:scatterChart>
        <c:scatterStyle val="lineMarker"/>
        <c:varyColors val="0"/>
        <c:ser>
          <c:idx val="0"/>
          <c:order val="1"/>
          <c:tx>
            <c:strRef>
              <c:f>Leistung!$D$13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Leistung!$B$14:$B$105</c:f>
              <c:numCache/>
            </c:numRef>
          </c:xVal>
          <c:yVal>
            <c:numRef>
              <c:f>Leistung!$D$14:$D$105</c:f>
              <c:numCache/>
            </c:numRef>
          </c:yVal>
          <c:smooth val="0"/>
        </c:ser>
        <c:axId val="45027003"/>
        <c:axId val="2589844"/>
      </c:scatterChart>
      <c:valAx>
        <c:axId val="41152609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&quot; s&quot;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9162"/>
        <c:crosses val="autoZero"/>
        <c:crossBetween val="midCat"/>
        <c:dispUnits/>
        <c:majorUnit val="1"/>
        <c:minorUnit val="0.1"/>
      </c:valAx>
      <c:valAx>
        <c:axId val="3482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Weg s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52609"/>
        <c:crosses val="autoZero"/>
        <c:crossBetween val="midCat"/>
        <c:dispUnits/>
      </c:valAx>
      <c:valAx>
        <c:axId val="450270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9844"/>
        <c:crosses val="autoZero"/>
        <c:crossBetween val="midCat"/>
        <c:dispUnits/>
      </c:valAx>
      <c:valAx>
        <c:axId val="2589844"/>
        <c:scaling>
          <c:orientation val="minMax"/>
          <c:max val="9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Geschwindigkeit v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7003"/>
        <c:crosses val="autoZero"/>
        <c:crossBetween val="midCat"/>
        <c:dispUnits/>
        <c:majorUnit val="3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Weg-Zeit-Diagramm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Leistung!$C$13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Leistung!$A$14:$A$55</c:f>
              <c:numCache/>
            </c:numRef>
          </c:cat>
          <c:val>
            <c:numRef>
              <c:f>Leistung!$C$14:$C$55</c:f>
              <c:numCache/>
            </c:numRef>
          </c:val>
          <c:smooth val="0"/>
        </c:ser>
        <c:marker val="1"/>
        <c:axId val="23308597"/>
        <c:axId val="8450782"/>
      </c:lineChart>
      <c:catAx>
        <c:axId val="2330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Zeit in 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50782"/>
        <c:crosses val="autoZero"/>
        <c:auto val="1"/>
        <c:lblOffset val="100"/>
        <c:noMultiLvlLbl val="0"/>
      </c:catAx>
      <c:valAx>
        <c:axId val="8450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Weg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&quot; m&quot;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085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25</xdr:row>
      <xdr:rowOff>19050</xdr:rowOff>
    </xdr:from>
    <xdr:to>
      <xdr:col>24</xdr:col>
      <xdr:colOff>123825</xdr:colOff>
      <xdr:row>42</xdr:row>
      <xdr:rowOff>142875</xdr:rowOff>
    </xdr:to>
    <xdr:graphicFrame>
      <xdr:nvGraphicFramePr>
        <xdr:cNvPr id="1" name="Chart 3"/>
        <xdr:cNvGraphicFramePr/>
      </xdr:nvGraphicFramePr>
      <xdr:xfrm>
        <a:off x="2114550" y="4791075"/>
        <a:ext cx="34480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6</xdr:row>
      <xdr:rowOff>238125</xdr:rowOff>
    </xdr:from>
    <xdr:to>
      <xdr:col>24</xdr:col>
      <xdr:colOff>57150</xdr:colOff>
      <xdr:row>23</xdr:row>
      <xdr:rowOff>104775</xdr:rowOff>
    </xdr:to>
    <xdr:graphicFrame>
      <xdr:nvGraphicFramePr>
        <xdr:cNvPr id="2" name="Chart 4"/>
        <xdr:cNvGraphicFramePr/>
      </xdr:nvGraphicFramePr>
      <xdr:xfrm>
        <a:off x="2047875" y="1762125"/>
        <a:ext cx="3448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125" zoomScaleNormal="175" zoomScaleSheetLayoutView="125" workbookViewId="0" topLeftCell="A1">
      <selection activeCell="A1" sqref="A1:AB55"/>
    </sheetView>
  </sheetViews>
  <sheetFormatPr defaultColWidth="12.57421875" defaultRowHeight="12.75"/>
  <cols>
    <col min="1" max="1" width="5.140625" style="0" customWidth="1"/>
    <col min="2" max="2" width="8.421875" style="0" customWidth="1"/>
    <col min="3" max="3" width="7.00390625" style="0" customWidth="1"/>
    <col min="4" max="4" width="9.57421875" style="0" customWidth="1"/>
    <col min="5" max="28" width="2.57421875" style="0" customWidth="1"/>
    <col min="29" max="16384" width="11.57421875" style="0" customWidth="1"/>
  </cols>
  <sheetData>
    <row r="1" ht="21" customHeight="1">
      <c r="A1" s="1" t="s">
        <v>0</v>
      </c>
    </row>
    <row r="2" spans="1:27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7" ht="21" customHeight="1">
      <c r="A3" s="1" t="s">
        <v>2</v>
      </c>
      <c r="G3" s="3"/>
    </row>
    <row r="4" spans="1:7" ht="12.75" customHeight="1">
      <c r="A4" t="s">
        <v>3</v>
      </c>
      <c r="G4" s="3"/>
    </row>
    <row r="5" ht="12.75">
      <c r="A5" t="s">
        <v>4</v>
      </c>
    </row>
    <row r="6" ht="12.75">
      <c r="A6" t="s">
        <v>5</v>
      </c>
    </row>
    <row r="7" spans="1:5" ht="21" customHeight="1">
      <c r="A7" s="4" t="s">
        <v>6</v>
      </c>
      <c r="B7" s="5"/>
      <c r="C7" s="6"/>
      <c r="D7" s="7" t="s">
        <v>7</v>
      </c>
      <c r="E7" t="s">
        <v>8</v>
      </c>
    </row>
    <row r="8" spans="1:4" ht="15.75">
      <c r="A8" s="8" t="s">
        <v>9</v>
      </c>
      <c r="B8" s="9">
        <v>0</v>
      </c>
      <c r="C8" s="10" t="s">
        <v>10</v>
      </c>
      <c r="D8" s="11">
        <f>MAX(C14:C105)</f>
        <v>3.476784651992861</v>
      </c>
    </row>
    <row r="9" spans="1:4" ht="15.75">
      <c r="A9" s="12" t="s">
        <v>11</v>
      </c>
      <c r="B9" s="13">
        <v>8.26</v>
      </c>
      <c r="C9" s="10" t="s">
        <v>12</v>
      </c>
      <c r="D9" s="14">
        <f>MIN(C14:C105)</f>
        <v>-10.006250000000033</v>
      </c>
    </row>
    <row r="10" spans="1:4" ht="15.75">
      <c r="A10" s="12" t="s">
        <v>13</v>
      </c>
      <c r="B10" s="15">
        <v>-9.81</v>
      </c>
      <c r="C10" s="10" t="s">
        <v>14</v>
      </c>
      <c r="D10" s="14">
        <f>MIN(D14:D105)</f>
        <v>-16.265000000000022</v>
      </c>
    </row>
    <row r="11" spans="1:4" ht="15.75" customHeight="1">
      <c r="A11" s="16" t="s">
        <v>15</v>
      </c>
      <c r="B11" s="17">
        <v>2.5</v>
      </c>
      <c r="C11" s="18" t="s">
        <v>16</v>
      </c>
      <c r="D11" s="18"/>
    </row>
    <row r="12" ht="6" customHeight="1">
      <c r="A12" s="3"/>
    </row>
    <row r="13" spans="1:4" ht="12.75">
      <c r="A13" s="19" t="s">
        <v>17</v>
      </c>
      <c r="B13" s="20" t="s">
        <v>18</v>
      </c>
      <c r="C13" s="21" t="s">
        <v>19</v>
      </c>
      <c r="D13" s="22" t="s">
        <v>20</v>
      </c>
    </row>
    <row r="14" spans="1:4" ht="12.75" customHeight="1">
      <c r="A14" s="23">
        <v>0</v>
      </c>
      <c r="B14" s="24">
        <f>N(B13)</f>
        <v>0</v>
      </c>
      <c r="C14" s="25">
        <f>0.5*$B$10*B14^2+$B$9*B14+$B$8</f>
        <v>0</v>
      </c>
      <c r="D14" s="26">
        <f>$B$10*B14+$B$9</f>
        <v>8.26</v>
      </c>
    </row>
    <row r="15" spans="1:4" ht="12.75" customHeight="1">
      <c r="A15" s="27"/>
      <c r="B15" s="24">
        <f>B14+$B$11/(ROWS(B14:B55)-1)</f>
        <v>0.06097560975609756</v>
      </c>
      <c r="C15" s="25">
        <f>0.5*$B$10*B15^2+$B$9*B15+$B$8</f>
        <v>0.4854216240333135</v>
      </c>
      <c r="D15" s="26">
        <f>$B$10*B15+$B$9</f>
        <v>7.661829268292683</v>
      </c>
    </row>
    <row r="16" spans="1:4" ht="12.75" customHeight="1">
      <c r="A16" s="27"/>
      <c r="B16" s="24">
        <f>B15+$B$11/(ROWS(B15:B56)-1)</f>
        <v>0.12195121951219512</v>
      </c>
      <c r="C16" s="25">
        <f>0.5*$B$10*B16^2+$B$9*B16+$B$8</f>
        <v>0.9343694229625223</v>
      </c>
      <c r="D16" s="26">
        <f>$B$10*B16+$B$9</f>
        <v>7.063658536585366</v>
      </c>
    </row>
    <row r="17" spans="1:4" ht="12.75" customHeight="1">
      <c r="A17" s="27"/>
      <c r="B17" s="24">
        <f>B16+$B$11/(ROWS(B16:B57)-1)</f>
        <v>0.18292682926829268</v>
      </c>
      <c r="C17" s="25">
        <f>0.5*$B$10*B17^2+$B$9*B17+$B$8</f>
        <v>1.3468433967876263</v>
      </c>
      <c r="D17" s="26">
        <f>$B$10*B17+$B$9</f>
        <v>6.465487804878048</v>
      </c>
    </row>
    <row r="18" spans="1:4" ht="12.75" customHeight="1">
      <c r="A18" s="27"/>
      <c r="B18" s="24">
        <f>B17+$B$11/(ROWS(B17:B58)-1)</f>
        <v>0.24390243902439024</v>
      </c>
      <c r="C18" s="25">
        <f>0.5*$B$10*B18^2+$B$9*B18+$B$8</f>
        <v>1.722843545508626</v>
      </c>
      <c r="D18" s="26">
        <f>$B$10*B18+$B$9</f>
        <v>5.867317073170732</v>
      </c>
    </row>
    <row r="19" spans="1:4" ht="12.75" customHeight="1">
      <c r="A19" s="27"/>
      <c r="B19" s="24">
        <f>B18+$B$11/(ROWS(B18:B59)-1)</f>
        <v>0.3048780487804878</v>
      </c>
      <c r="C19" s="25">
        <f>0.5*$B$10*B19^2+$B$9*B19+$B$8</f>
        <v>2.0623698691255203</v>
      </c>
      <c r="D19" s="26">
        <f>$B$10*B19+$B$9</f>
        <v>5.269146341463415</v>
      </c>
    </row>
    <row r="20" spans="1:4" ht="12.75" customHeight="1">
      <c r="A20" s="27"/>
      <c r="B20" s="24">
        <f>B19+$B$11/(ROWS(B19:B60)-1)</f>
        <v>0.36585365853658536</v>
      </c>
      <c r="C20" s="25">
        <f>0.5*$B$10*B20^2+$B$9*B20+$B$8</f>
        <v>2.3654223676383106</v>
      </c>
      <c r="D20" s="26">
        <f>$B$10*B20+$B$9</f>
        <v>4.670975609756097</v>
      </c>
    </row>
    <row r="21" spans="1:4" ht="12.75" customHeight="1">
      <c r="A21" s="27"/>
      <c r="B21" s="24">
        <f>B20+$B$11/(ROWS(B20:B61)-1)</f>
        <v>0.4268292682926829</v>
      </c>
      <c r="C21" s="25">
        <f>0.5*$B$10*B21^2+$B$9*B21+$B$8</f>
        <v>2.632001041046996</v>
      </c>
      <c r="D21" s="26">
        <f>$B$10*B21+$B$9</f>
        <v>4.07280487804878</v>
      </c>
    </row>
    <row r="22" spans="1:4" ht="12.75" customHeight="1">
      <c r="A22" s="27"/>
      <c r="B22" s="24">
        <f>B21+$B$11/(ROWS(B21:B62)-1)</f>
        <v>0.4878048780487805</v>
      </c>
      <c r="C22" s="25">
        <f>0.5*$B$10*B22^2+$B$9*B22+$B$8</f>
        <v>2.8621058893515765</v>
      </c>
      <c r="D22" s="26">
        <f>$B$10*B22+$B$9</f>
        <v>3.4746341463414634</v>
      </c>
    </row>
    <row r="23" spans="1:4" ht="12.75" customHeight="1">
      <c r="A23" s="27"/>
      <c r="B23" s="24">
        <f>B22+$B$11/(ROWS(B22:B63)-1)</f>
        <v>0.5487804878048781</v>
      </c>
      <c r="C23" s="25">
        <f>0.5*$B$10*B23^2+$B$9*B23+$B$8</f>
        <v>3.055736912552052</v>
      </c>
      <c r="D23" s="26">
        <f>$B$10*B23+$B$9</f>
        <v>2.876463414634145</v>
      </c>
    </row>
    <row r="24" spans="1:4" ht="12.75" customHeight="1">
      <c r="A24" s="27"/>
      <c r="B24" s="24">
        <f>B23+$B$11/(ROWS(B23:B64)-1)</f>
        <v>0.6097560975609757</v>
      </c>
      <c r="C24" s="25">
        <f>0.5*$B$10*B24^2+$B$9*B24+$B$8</f>
        <v>3.2128941106484232</v>
      </c>
      <c r="D24" s="26">
        <f>$B$10*B24+$B$9</f>
        <v>2.2782926829268275</v>
      </c>
    </row>
    <row r="25" spans="1:5" ht="12.75" customHeight="1">
      <c r="A25" s="27"/>
      <c r="B25" s="24">
        <f>B24+$B$11/(ROWS(B24:B65)-1)</f>
        <v>0.6707317073170733</v>
      </c>
      <c r="C25" s="25">
        <f>0.5*$B$10*B25^2+$B$9*B25+$B$8</f>
        <v>3.3335774836406897</v>
      </c>
      <c r="D25" s="26">
        <f>$B$10*B25+$B$9</f>
        <v>1.68012195121951</v>
      </c>
      <c r="E25" t="s">
        <v>21</v>
      </c>
    </row>
    <row r="26" spans="1:4" ht="12.75" customHeight="1">
      <c r="A26" s="27"/>
      <c r="B26" s="24">
        <f>B25+$B$11/(ROWS(B25:B66)-1)</f>
        <v>0.7317073170731709</v>
      </c>
      <c r="C26" s="25">
        <f>0.5*$B$10*B26^2+$B$9*B26+$B$8</f>
        <v>3.417787031528852</v>
      </c>
      <c r="D26" s="26">
        <f>$B$10*B26+$B$9</f>
        <v>1.0819512195121925</v>
      </c>
    </row>
    <row r="27" spans="1:4" ht="12.75" customHeight="1">
      <c r="A27" s="27"/>
      <c r="B27" s="24">
        <f>B26+$B$11/(ROWS(B26:B67)-1)</f>
        <v>0.7926829268292686</v>
      </c>
      <c r="C27" s="25">
        <f>0.5*$B$10*B27^2+$B$9*B27+$B$8</f>
        <v>3.4655227543129086</v>
      </c>
      <c r="D27" s="26">
        <f>$B$10*B27+$B$9</f>
        <v>0.48378048780487504</v>
      </c>
    </row>
    <row r="28" spans="1:4" ht="12.75" customHeight="1">
      <c r="A28" s="27"/>
      <c r="B28" s="24">
        <f>B27+$B$11/(ROWS(B27:B68)-1)</f>
        <v>0.8536585365853662</v>
      </c>
      <c r="C28" s="25">
        <f>0.5*$B$10*B28^2+$B$9*B28+$B$8</f>
        <v>3.476784651992861</v>
      </c>
      <c r="D28" s="26">
        <f>$B$10*B28+$B$9</f>
        <v>-0.11439024390244334</v>
      </c>
    </row>
    <row r="29" spans="1:4" ht="12.75" customHeight="1">
      <c r="A29" s="27"/>
      <c r="B29" s="24">
        <f>B28+$B$11/(ROWS(B28:B69)-1)</f>
        <v>0.9146341463414638</v>
      </c>
      <c r="C29" s="25">
        <f>0.5*$B$10*B29^2+$B$9*B29+$B$8</f>
        <v>3.451572724568708</v>
      </c>
      <c r="D29" s="26">
        <f>$B$10*B29+$B$9</f>
        <v>-0.71256097560976</v>
      </c>
    </row>
    <row r="30" spans="1:4" ht="12.75" customHeight="1">
      <c r="A30" s="27"/>
      <c r="B30" s="24">
        <f>B29+$B$11/(ROWS(B29:B70)-1)</f>
        <v>0.9756097560975614</v>
      </c>
      <c r="C30" s="25">
        <f>0.5*$B$10*B30^2+$B$9*B30+$B$8</f>
        <v>3.3898869720404514</v>
      </c>
      <c r="D30" s="26">
        <f>$B$10*B30+$B$9</f>
        <v>-1.3107317073170783</v>
      </c>
    </row>
    <row r="31" spans="1:4" ht="12.75" customHeight="1">
      <c r="A31" s="28">
        <v>1</v>
      </c>
      <c r="B31" s="24">
        <f>B30+$B$11/(ROWS(B30:B71)-1)</f>
        <v>1.036585365853659</v>
      </c>
      <c r="C31" s="25">
        <f>0.5*$B$10*B31^2+$B$9*B31+$B$8</f>
        <v>3.2917273944080883</v>
      </c>
      <c r="D31" s="26">
        <f>$B$10*B31+$B$9</f>
        <v>-1.908902439024395</v>
      </c>
    </row>
    <row r="32" spans="1:4" ht="12.75" customHeight="1">
      <c r="A32" s="27"/>
      <c r="B32" s="24">
        <f>B31+$B$11/(ROWS(B31:B72)-1)</f>
        <v>1.0975609756097566</v>
      </c>
      <c r="C32" s="25">
        <f>0.5*$B$10*B32^2+$B$9*B32+$B$8</f>
        <v>3.157093991671622</v>
      </c>
      <c r="D32" s="26">
        <f>$B$10*B32+$B$9</f>
        <v>-2.5070731707317133</v>
      </c>
    </row>
    <row r="33" spans="1:4" ht="12.75">
      <c r="A33" s="28"/>
      <c r="B33" s="24">
        <f>B32+$B$11/(ROWS(B32:B73)-1)</f>
        <v>1.1585365853658542</v>
      </c>
      <c r="C33" s="25">
        <f>0.5*$B$10*B33^2+$B$9*B33+$B$8</f>
        <v>2.9859867638310504</v>
      </c>
      <c r="D33" s="26">
        <f>$B$10*B33+$B$9</f>
        <v>-3.1052439024390317</v>
      </c>
    </row>
    <row r="34" spans="1:4" ht="12.75">
      <c r="A34" s="28"/>
      <c r="B34" s="24">
        <f>B33+$B$11/(ROWS(B33:B74)-1)</f>
        <v>1.2195121951219519</v>
      </c>
      <c r="C34" s="25">
        <f>0.5*$B$10*B34^2+$B$9*B34+$B$8</f>
        <v>2.778405710886373</v>
      </c>
      <c r="D34" s="26">
        <f>$B$10*B34+$B$9</f>
        <v>-3.7034146341463483</v>
      </c>
    </row>
    <row r="35" spans="1:4" ht="12.75">
      <c r="A35" s="28"/>
      <c r="B35" s="24">
        <f>B34+$B$11/(ROWS(B34:B75)-1)</f>
        <v>1.2804878048780495</v>
      </c>
      <c r="C35" s="25">
        <f>0.5*$B$10*B35^2+$B$9*B35+$B$8</f>
        <v>2.5343508328375925</v>
      </c>
      <c r="D35" s="26">
        <f>$B$10*B35+$B$9</f>
        <v>-4.301585365853667</v>
      </c>
    </row>
    <row r="36" spans="1:4" ht="12.75">
      <c r="A36" s="28"/>
      <c r="B36" s="24">
        <f>B35+$B$11/(ROWS(B35:B76)-1)</f>
        <v>1.341463414634147</v>
      </c>
      <c r="C36" s="25">
        <f>0.5*$B$10*B36^2+$B$9*B36+$B$8</f>
        <v>2.2538221296847087</v>
      </c>
      <c r="D36" s="26">
        <f>$B$10*B36+$B$9</f>
        <v>-4.899756097560983</v>
      </c>
    </row>
    <row r="37" spans="1:4" ht="12.75">
      <c r="A37" s="28"/>
      <c r="B37" s="24">
        <f>B36+$B$11/(ROWS(B36:B77)-1)</f>
        <v>1.4024390243902447</v>
      </c>
      <c r="C37" s="25">
        <f>0.5*$B$10*B37^2+$B$9*B37+$B$8</f>
        <v>1.9368196014277181</v>
      </c>
      <c r="D37" s="26">
        <f>$B$10*B37+$B$9</f>
        <v>-5.497926829268302</v>
      </c>
    </row>
    <row r="38" spans="1:4" ht="12.75">
      <c r="A38" s="28"/>
      <c r="B38" s="24">
        <f>B37+$B$11/(ROWS(B37:B78)-1)</f>
        <v>1.4634146341463423</v>
      </c>
      <c r="C38" s="25">
        <f>0.5*$B$10*B38^2+$B$9*B38+$B$8</f>
        <v>1.5833432480666207</v>
      </c>
      <c r="D38" s="26">
        <f>$B$10*B38+$B$9</f>
        <v>-6.096097560975618</v>
      </c>
    </row>
    <row r="39" spans="1:4" ht="12.75">
      <c r="A39" s="28">
        <v>2</v>
      </c>
      <c r="B39" s="24">
        <f>B38+$B$11/(ROWS(B38:B79)-1)</f>
        <v>1.52439024390244</v>
      </c>
      <c r="C39" s="25">
        <f>0.5*$B$10*B39^2+$B$9*B39+$B$8</f>
        <v>1.1933930696014219</v>
      </c>
      <c r="D39" s="26">
        <f>$B$10*B39+$B$9</f>
        <v>-6.694268292682937</v>
      </c>
    </row>
    <row r="40" spans="1:4" ht="12.75">
      <c r="A40" s="28"/>
      <c r="B40" s="24">
        <f>B39+$B$11/(ROWS(B39:B80)-1)</f>
        <v>1.5853658536585375</v>
      </c>
      <c r="C40" s="25">
        <f>0.5*$B$10*B40^2+$B$9*B40+$B$8</f>
        <v>0.7669690660321162</v>
      </c>
      <c r="D40" s="26">
        <f>$B$10*B40+$B$9</f>
        <v>-7.292439024390255</v>
      </c>
    </row>
    <row r="41" spans="1:4" ht="12.75">
      <c r="A41" s="28"/>
      <c r="B41" s="24">
        <f>B40+$B$11/(ROWS(B40:B81)-1)</f>
        <v>1.6463414634146352</v>
      </c>
      <c r="C41" s="25">
        <f>0.5*$B$10*B41^2+$B$9*B41+$B$8</f>
        <v>0.30407123735870556</v>
      </c>
      <c r="D41" s="26">
        <f>$B$10*B41+$B$9</f>
        <v>-7.890609756097573</v>
      </c>
    </row>
    <row r="42" spans="1:4" ht="12.75">
      <c r="A42" s="28"/>
      <c r="B42" s="24">
        <f>B41+$B$11/(ROWS(B41:B82)-1)</f>
        <v>1.7073170731707328</v>
      </c>
      <c r="C42" s="25">
        <f>0.5*$B$10*B42^2+$B$9*B42+$B$8</f>
        <v>-0.19530041641880835</v>
      </c>
      <c r="D42" s="26">
        <f>$B$10*B42+$B$9</f>
        <v>-8.48878048780489</v>
      </c>
    </row>
    <row r="43" spans="1:4" ht="12.75">
      <c r="A43" s="28"/>
      <c r="B43" s="24">
        <f>B42+$B$11/(ROWS(B42:B83)-1)</f>
        <v>1.7682926829268304</v>
      </c>
      <c r="C43" s="25">
        <f>0.5*$B$10*B43^2+$B$9*B43+$B$8</f>
        <v>-0.7311458953004291</v>
      </c>
      <c r="D43" s="26">
        <f>$B$10*B43+$B$9</f>
        <v>-9.086951219512207</v>
      </c>
    </row>
    <row r="44" spans="1:4" ht="12.75">
      <c r="A44" s="28"/>
      <c r="B44" s="24">
        <f>B43+$B$11/(ROWS(B43:B84)-1)</f>
        <v>1.829268292682928</v>
      </c>
      <c r="C44" s="25">
        <f>0.5*$B$10*B44^2+$B$9*B44+$B$8</f>
        <v>-1.303465199286153</v>
      </c>
      <c r="D44" s="26">
        <f>$B$10*B44+$B$9</f>
        <v>-9.685121951219523</v>
      </c>
    </row>
    <row r="45" spans="1:5" ht="12.75">
      <c r="A45" s="28"/>
      <c r="B45" s="24">
        <f>B44+$B$11/(ROWS(B44:B85)-1)</f>
        <v>1.8902439024390256</v>
      </c>
      <c r="C45" s="25">
        <f>0.5*$B$10*B45^2+$B$9*B45+$B$8</f>
        <v>-1.9122583283759802</v>
      </c>
      <c r="D45" s="26">
        <f>$B$10*B45+$B$9</f>
        <v>-10.283292682926843</v>
      </c>
      <c r="E45" t="s">
        <v>22</v>
      </c>
    </row>
    <row r="46" spans="1:5" ht="12.75">
      <c r="A46" s="28"/>
      <c r="B46" s="24">
        <f>B45+$B$11/(ROWS(B45:B86)-1)</f>
        <v>1.9512195121951232</v>
      </c>
      <c r="C46" s="25">
        <f>0.5*$B$10*B46^2+$B$9*B46+$B$8</f>
        <v>-2.5575252825699124</v>
      </c>
      <c r="D46" s="26">
        <f>$B$10*B46+$B$9</f>
        <v>-10.88146341463416</v>
      </c>
      <c r="E46" t="s">
        <v>23</v>
      </c>
    </row>
    <row r="47" spans="1:5" ht="12.75">
      <c r="A47" s="28"/>
      <c r="B47" s="24">
        <f>B46+$B$11/(ROWS(B46:B87)-1)</f>
        <v>2.012195121951221</v>
      </c>
      <c r="C47" s="25">
        <f>0.5*$B$10*B47^2+$B$9*B47+$B$8</f>
        <v>-3.2392660618679514</v>
      </c>
      <c r="D47" s="26">
        <f>$B$10*B47+$B$9</f>
        <v>-11.479634146341477</v>
      </c>
      <c r="E47" t="s">
        <v>24</v>
      </c>
    </row>
    <row r="48" spans="1:5" ht="12.75">
      <c r="A48" s="28"/>
      <c r="B48" s="24">
        <f>B47+$B$11/(ROWS(B47:B88)-1)</f>
        <v>2.0731707317073185</v>
      </c>
      <c r="C48" s="25">
        <f>0.5*$B$10*B48^2+$B$9*B48+$B$8</f>
        <v>-3.957480666270097</v>
      </c>
      <c r="D48" s="26">
        <f>$B$10*B48+$B$9</f>
        <v>-12.077804878048797</v>
      </c>
      <c r="E48" t="s">
        <v>25</v>
      </c>
    </row>
    <row r="49" spans="1:5" ht="12.75">
      <c r="A49" s="28"/>
      <c r="B49" s="24">
        <f>B48+$B$11/(ROWS(B48:B89)-1)</f>
        <v>2.134146341463416</v>
      </c>
      <c r="C49" s="25">
        <f>0.5*$B$10*B49^2+$B$9*B49+$B$8</f>
        <v>-4.712169095776346</v>
      </c>
      <c r="D49" s="26">
        <f>$B$10*B49+$B$9</f>
        <v>-12.675975609756113</v>
      </c>
      <c r="E49" t="s">
        <v>26</v>
      </c>
    </row>
    <row r="50" spans="1:5" ht="12.75">
      <c r="A50" s="28"/>
      <c r="B50" s="24">
        <f>B49+$B$11/(ROWS(B49:B90)-1)</f>
        <v>2.1951219512195137</v>
      </c>
      <c r="C50" s="25">
        <f>0.5*$B$10*B50^2+$B$9*B50+$B$8</f>
        <v>-5.5033313503866985</v>
      </c>
      <c r="D50" s="26">
        <f>$B$10*B50+$B$9</f>
        <v>-13.27414634146343</v>
      </c>
      <c r="E50" t="s">
        <v>27</v>
      </c>
    </row>
    <row r="51" spans="1:5" ht="12.75">
      <c r="A51" s="28"/>
      <c r="B51" s="24">
        <f>B50+$B$11/(ROWS(B50:B91)-1)</f>
        <v>2.2560975609756113</v>
      </c>
      <c r="C51" s="25">
        <f>0.5*$B$10*B51^2+$B$9*B51+$B$8</f>
        <v>-6.330967430101154</v>
      </c>
      <c r="D51" s="26">
        <f>$B$10*B51+$B$9</f>
        <v>-13.872317073170747</v>
      </c>
      <c r="E51" t="s">
        <v>28</v>
      </c>
    </row>
    <row r="52" spans="1:6" ht="12.75">
      <c r="A52" s="28"/>
      <c r="B52" s="24">
        <f>B51+$B$11/(ROWS(B51:B92)-1)</f>
        <v>2.317073170731709</v>
      </c>
      <c r="C52" s="25">
        <f>0.5*$B$10*B52^2+$B$9*B52+$B$8</f>
        <v>-7.195077334919716</v>
      </c>
      <c r="D52" s="26">
        <f>$B$10*B52+$B$9</f>
        <v>-14.470487804878067</v>
      </c>
      <c r="F52" t="s">
        <v>29</v>
      </c>
    </row>
    <row r="53" spans="1:6" ht="12.75">
      <c r="A53" s="28"/>
      <c r="B53" s="24">
        <f>B52+$B$11/(ROWS(B52:B93)-1)</f>
        <v>2.3780487804878065</v>
      </c>
      <c r="C53" s="25">
        <f>0.5*$B$10*B53^2+$B$9*B53+$B$8</f>
        <v>-8.095661064842385</v>
      </c>
      <c r="D53" s="26">
        <f>$B$10*B53+$B$9</f>
        <v>-15.068658536585383</v>
      </c>
      <c r="F53" t="s">
        <v>30</v>
      </c>
    </row>
    <row r="54" spans="1:6" ht="12.75">
      <c r="A54" s="28"/>
      <c r="B54" s="24">
        <f>B53+$B$11/(ROWS(B53:B94)-1)</f>
        <v>2.439024390243904</v>
      </c>
      <c r="C54" s="25">
        <f>0.5*$B$10*B54^2+$B$9*B54+$B$8</f>
        <v>-9.032718619869154</v>
      </c>
      <c r="D54" s="26">
        <f>$B$10*B54+$B$9</f>
        <v>-15.6668292682927</v>
      </c>
      <c r="F54" t="s">
        <v>31</v>
      </c>
    </row>
    <row r="55" spans="1:4" ht="12.75">
      <c r="A55" s="28"/>
      <c r="B55" s="24">
        <f>B54+$B$11/(ROWS(B54:B95)-1)</f>
        <v>2.5000000000000018</v>
      </c>
      <c r="C55" s="25">
        <f>0.5*$B$10*B55^2+$B$9*B55+$B$8</f>
        <v>-10.006250000000033</v>
      </c>
      <c r="D55" s="26">
        <f>$B$10*B55+$B$9</f>
        <v>-16.265000000000022</v>
      </c>
    </row>
  </sheetData>
  <mergeCells count="2">
    <mergeCell ref="A2:AA2"/>
    <mergeCell ref="C11:D11"/>
  </mergeCells>
  <printOptions/>
  <pageMargins left="0.7875" right="0.39375" top="0.39375" bottom="0.5326388888888889" header="0.5118055555555555" footer="0.39375"/>
  <pageSetup firstPageNumber="1" useFirstPageNumber="1" horizontalDpi="300" verticalDpi="300" orientation="portrait" paperSize="9"/>
  <headerFooter alignWithMargins="0">
    <oddFooter>&amp;L&amp;D&amp;C&amp;F&amp;R© www.ulrich-rapp.de</oddFooter>
  </headerFooter>
  <drawing r:id="rId4"/>
  <legacyDrawing r:id="rId3"/>
  <oleObjects>
    <oleObject progId="opendocument.MathDocument.1" shapeId="47691782" r:id="rId1"/>
    <oleObject progId="opendocument.MathDocument.1" shapeId="47690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Rapp</dc:creator>
  <cp:keywords/>
  <dc:description/>
  <cp:lastModifiedBy>Ulrich Rapp</cp:lastModifiedBy>
  <cp:lastPrinted>2009-12-09T17:35:26Z</cp:lastPrinted>
  <dcterms:created xsi:type="dcterms:W3CDTF">2006-01-17T19:54:04Z</dcterms:created>
  <dcterms:modified xsi:type="dcterms:W3CDTF">2009-12-09T17:36:57Z</dcterms:modified>
  <cp:category/>
  <cp:version/>
  <cp:contentType/>
  <cp:contentStatus/>
  <cp:revision>12</cp:revision>
</cp:coreProperties>
</file>