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Sammelbestellung" sheetId="1" r:id="rId1"/>
  </sheets>
  <definedNames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"$#REF!.$E$12"</definedName>
    <definedName name="IIeins">"$'02 finanzierung'.$s$#ref!"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I">"$#REF!.$E$2"</definedName>
    <definedName name="II">"$#REF!.$E$8"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<sst xmlns="http://schemas.openxmlformats.org/spreadsheetml/2006/main" count="27" uniqueCount="27">
  <si>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 xml:space="preserve">FTM1 </t>
  </si>
  <si>
    <t>2005/06</t>
  </si>
  <si>
    <t>Stand :</t>
  </si>
  <si>
    <t>Bestellung</t>
  </si>
  <si>
    <t xml:space="preserve"> Abrechnung der Lernmittel</t>
  </si>
  <si>
    <t xml:space="preserve"> Wechselgeldbedarf / Stückelung</t>
  </si>
  <si>
    <t>Artikel</t>
  </si>
  <si>
    <t>Buch</t>
  </si>
  <si>
    <t>Rechner</t>
  </si>
  <si>
    <t>Lineal</t>
  </si>
  <si>
    <t>Hier wird berechnet, wie viele Scheine und Münzen für die Rückzahlung benötigt werden</t>
  </si>
  <si>
    <t>Einzel- preis</t>
  </si>
  <si>
    <t>Stückelung</t>
  </si>
  <si>
    <t>Nr</t>
  </si>
  <si>
    <t>Name</t>
  </si>
  <si>
    <t>Anzahl1</t>
  </si>
  <si>
    <t>Anzahl2</t>
  </si>
  <si>
    <t>Anzahl3</t>
  </si>
  <si>
    <t>Summe der Bestellung</t>
  </si>
  <si>
    <t>Voraus- zahlung</t>
  </si>
  <si>
    <t>Rück- zahlungs- betrag</t>
  </si>
  <si>
    <t>mögliche Noten- / Münzwerte</t>
  </si>
  <si>
    <t>Meier</t>
  </si>
  <si>
    <t>Müller</t>
  </si>
  <si>
    <t>Schulze</t>
  </si>
  <si>
    <t>Eingabefelder</t>
  </si>
  <si>
    <t>Ausgabefelder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</si>
</sst>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DM&quot;;\-#,##0.00&quot; DM&quot;;\-#&quot; DM&quot;"/>
    <numFmt numFmtId="166" formatCode="DD/MM/YY"/>
    <numFmt numFmtId="167" formatCode="#,##0.00\ [$€];[RED]\-#,##0.00\ [$€]"/>
    <numFmt numFmtId="168" formatCode="0.00;\-0.00\ "/>
    <numFmt numFmtId="169" formatCode="#,##0\ [$€-407];[RED]\-#,##0\ [$€-407]"/>
    <numFmt numFmtId="170" formatCode="#,##0.00\ [$€-407];[RED]\-#,##0.00\ [$€-407]"/>
  </numFmts>
  <fonts count="6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 horizontal="right" vertical="top"/>
      <protection locked="0"/>
    </xf>
    <xf numFmtId="164" fontId="4" fillId="0" borderId="1" xfId="0" applyFont="1" applyBorder="1" applyAlignment="1">
      <alignment/>
    </xf>
    <xf numFmtId="165" fontId="1" fillId="2" borderId="2" xfId="0" applyNumberFormat="1" applyFont="1" applyFill="1" applyBorder="1" applyAlignment="1" applyProtection="1">
      <alignment horizontal="center" textRotation="90" wrapText="1"/>
      <protection locked="0"/>
    </xf>
    <xf numFmtId="165" fontId="1" fillId="2" borderId="0" xfId="0" applyNumberFormat="1" applyFont="1" applyFill="1" applyBorder="1" applyAlignment="1" applyProtection="1">
      <alignment horizontal="center" textRotation="90" wrapText="1"/>
      <protection locked="0"/>
    </xf>
    <xf numFmtId="165" fontId="1" fillId="0" borderId="0" xfId="0" applyNumberFormat="1" applyFont="1" applyFill="1" applyBorder="1" applyAlignment="1" applyProtection="1">
      <alignment horizontal="center" textRotation="90" wrapText="1"/>
      <protection locked="0"/>
    </xf>
    <xf numFmtId="167" fontId="1" fillId="0" borderId="0" xfId="0" applyNumberFormat="1" applyFont="1" applyFill="1" applyBorder="1" applyAlignment="1" applyProtection="1">
      <alignment horizontal="center" wrapText="1"/>
      <protection locked="0"/>
    </xf>
    <xf numFmtId="164" fontId="3" fillId="0" borderId="1" xfId="0" applyFont="1" applyBorder="1" applyAlignment="1">
      <alignment wrapText="1"/>
    </xf>
    <xf numFmtId="165" fontId="1" fillId="2" borderId="3" xfId="0" applyNumberFormat="1" applyFont="1" applyFill="1" applyBorder="1" applyAlignment="1" applyProtection="1">
      <alignment horizontal="right" wrapText="1"/>
      <protection locked="0"/>
    </xf>
    <xf numFmtId="168" fontId="1" fillId="3" borderId="4" xfId="0" applyNumberFormat="1" applyFont="1" applyFill="1" applyBorder="1" applyAlignment="1" applyProtection="1">
      <alignment horizontal="center" vertical="top" textRotation="90"/>
      <protection locked="0"/>
    </xf>
    <xf numFmtId="168" fontId="1" fillId="3" borderId="0" xfId="0" applyNumberFormat="1" applyFont="1" applyFill="1" applyBorder="1" applyAlignment="1" applyProtection="1">
      <alignment horizontal="center" vertical="top" textRotation="90"/>
      <protection locked="0"/>
    </xf>
    <xf numFmtId="168" fontId="1" fillId="3" borderId="2" xfId="0" applyNumberFormat="1" applyFont="1" applyFill="1" applyBorder="1" applyAlignment="1" applyProtection="1">
      <alignment horizontal="center" vertical="top" textRotation="90"/>
      <protection locked="0"/>
    </xf>
    <xf numFmtId="167" fontId="1" fillId="0" borderId="5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Border="1" applyAlignment="1">
      <alignment vertical="center"/>
    </xf>
    <xf numFmtId="167" fontId="1" fillId="4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Font="1" applyFill="1" applyBorder="1" applyAlignment="1">
      <alignment vertical="center"/>
    </xf>
    <xf numFmtId="164" fontId="3" fillId="4" borderId="6" xfId="0" applyFont="1" applyFill="1" applyBorder="1" applyAlignment="1">
      <alignment vertical="center"/>
    </xf>
    <xf numFmtId="164" fontId="3" fillId="0" borderId="9" xfId="0" applyFont="1" applyBorder="1" applyAlignment="1">
      <alignment vertical="center" wrapText="1"/>
    </xf>
    <xf numFmtId="164" fontId="1" fillId="0" borderId="10" xfId="0" applyNumberFormat="1" applyFont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 locked="0"/>
    </xf>
    <xf numFmtId="165" fontId="1" fillId="2" borderId="12" xfId="0" applyNumberFormat="1" applyFont="1" applyFill="1" applyBorder="1" applyAlignment="1" applyProtection="1">
      <alignment horizontal="center" textRotation="90" wrapText="1"/>
      <protection locked="0"/>
    </xf>
    <xf numFmtId="165" fontId="1" fillId="2" borderId="10" xfId="0" applyNumberFormat="1" applyFont="1" applyFill="1" applyBorder="1" applyAlignment="1" applyProtection="1">
      <alignment horizontal="center" textRotation="90" wrapText="1"/>
      <protection locked="0"/>
    </xf>
    <xf numFmtId="165" fontId="1" fillId="2" borderId="3" xfId="0" applyNumberFormat="1" applyFont="1" applyFill="1" applyBorder="1" applyAlignment="1" applyProtection="1">
      <alignment horizontal="center" textRotation="90" wrapText="1"/>
      <protection locked="0"/>
    </xf>
    <xf numFmtId="165" fontId="1" fillId="0" borderId="13" xfId="0" applyNumberFormat="1" applyFont="1" applyFill="1" applyBorder="1" applyAlignment="1" applyProtection="1">
      <alignment horizontal="center" wrapText="1"/>
      <protection locked="0"/>
    </xf>
    <xf numFmtId="167" fontId="1" fillId="0" borderId="14" xfId="0" applyNumberFormat="1" applyFont="1" applyFill="1" applyBorder="1" applyAlignment="1" applyProtection="1">
      <alignment horizontal="center" wrapText="1"/>
      <protection locked="0"/>
    </xf>
    <xf numFmtId="165" fontId="1" fillId="0" borderId="15" xfId="0" applyNumberFormat="1" applyFont="1" applyFill="1" applyBorder="1" applyAlignment="1" applyProtection="1">
      <alignment horizontal="center" wrapText="1"/>
      <protection locked="0"/>
    </xf>
    <xf numFmtId="169" fontId="1" fillId="5" borderId="16" xfId="0" applyNumberFormat="1" applyFont="1" applyFill="1" applyBorder="1" applyAlignment="1" applyProtection="1">
      <alignment textRotation="90"/>
      <protection/>
    </xf>
    <xf numFmtId="169" fontId="1" fillId="5" borderId="14" xfId="0" applyNumberFormat="1" applyFont="1" applyFill="1" applyBorder="1" applyAlignment="1" applyProtection="1">
      <alignment textRotation="90"/>
      <protection/>
    </xf>
    <xf numFmtId="170" fontId="1" fillId="5" borderId="14" xfId="0" applyNumberFormat="1" applyFont="1" applyFill="1" applyBorder="1" applyAlignment="1" applyProtection="1">
      <alignment textRotation="90"/>
      <protection/>
    </xf>
    <xf numFmtId="164" fontId="1" fillId="5" borderId="15" xfId="0" applyNumberFormat="1" applyFont="1" applyFill="1" applyBorder="1" applyAlignment="1" applyProtection="1">
      <alignment wrapText="1"/>
      <protection/>
    </xf>
    <xf numFmtId="164" fontId="1" fillId="3" borderId="0" xfId="0" applyNumberFormat="1" applyFont="1" applyFill="1" applyBorder="1" applyAlignment="1" applyProtection="1">
      <alignment horizontal="right"/>
      <protection locked="0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167" fontId="1" fillId="0" borderId="1" xfId="0" applyNumberFormat="1" applyFont="1" applyFill="1" applyBorder="1" applyAlignment="1" applyProtection="1">
      <alignment horizontal="right"/>
      <protection locked="0"/>
    </xf>
    <xf numFmtId="167" fontId="1" fillId="3" borderId="0" xfId="0" applyNumberFormat="1" applyFont="1" applyFill="1" applyBorder="1" applyAlignment="1" applyProtection="1">
      <alignment horizontal="center"/>
      <protection locked="0"/>
    </xf>
    <xf numFmtId="167" fontId="1" fillId="4" borderId="17" xfId="0" applyNumberFormat="1" applyFont="1" applyFill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3" fillId="0" borderId="17" xfId="0" applyFont="1" applyBorder="1" applyAlignment="1">
      <alignment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7" fontId="1" fillId="0" borderId="18" xfId="0" applyNumberFormat="1" applyFont="1" applyFill="1" applyBorder="1" applyAlignment="1" applyProtection="1">
      <alignment horizontal="right"/>
      <protection locked="0"/>
    </xf>
    <xf numFmtId="167" fontId="1" fillId="3" borderId="19" xfId="0" applyNumberFormat="1" applyFont="1" applyFill="1" applyBorder="1" applyAlignment="1" applyProtection="1">
      <alignment horizontal="center"/>
      <protection locked="0"/>
    </xf>
    <xf numFmtId="167" fontId="1" fillId="4" borderId="11" xfId="0" applyNumberFormat="1" applyFont="1" applyFill="1" applyBorder="1" applyAlignment="1" applyProtection="1">
      <alignment horizontal="right"/>
      <protection locked="0"/>
    </xf>
    <xf numFmtId="164" fontId="5" fillId="0" borderId="18" xfId="0" applyNumberFormat="1" applyFont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3" fillId="0" borderId="11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3" fillId="3" borderId="0" xfId="0" applyFont="1" applyFill="1" applyAlignment="1">
      <alignment/>
    </xf>
    <xf numFmtId="164" fontId="3" fillId="4" borderId="0" xfId="0" applyFont="1" applyFill="1" applyAlignment="1">
      <alignment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showRowColHeaders="0" tabSelected="1" workbookViewId="0" topLeftCell="A1">
      <selection activeCell="O21" sqref="O21"/>
    </sheetView>
  </sheetViews>
  <sheetFormatPr defaultColWidth="12.57421875" defaultRowHeight="12.75"/>
  <cols>
    <col min="1" max="1" width="3.28125" style="0" customWidth="1"/>
    <col min="2" max="2" width="10.00390625" style="0" customWidth="1"/>
    <col min="3" max="5" width="4.8515625" style="0" customWidth="1"/>
    <col min="6" max="8" width="11.140625" style="0" customWidth="1"/>
    <col min="9" max="20" width="4.00390625" style="0" customWidth="1"/>
    <col min="21" max="16384" width="11.7109375" style="0" customWidth="1"/>
  </cols>
  <sheetData>
    <row r="1" spans="1:256" s="8" customFormat="1" ht="15">
      <c r="A1" s="1"/>
      <c r="B1" s="2" t="s">
        <v>0</v>
      </c>
      <c r="C1" s="3" t="s">
        <v>1</v>
      </c>
      <c r="D1" s="4"/>
      <c r="E1"/>
      <c r="F1" s="5" t="s">
        <v>2</v>
      </c>
      <c r="G1" s="6">
        <f ca="1">TODAY()</f>
        <v>38710</v>
      </c>
      <c r="H1" s="7"/>
      <c r="IT1"/>
      <c r="IU1"/>
      <c r="IV1"/>
    </row>
    <row r="2" spans="1:256" s="8" customFormat="1" ht="9" customHeight="1">
      <c r="A2" s="9"/>
      <c r="B2" s="9"/>
      <c r="C2" s="9"/>
      <c r="D2" s="9"/>
      <c r="E2" s="9"/>
      <c r="F2" s="9"/>
      <c r="G2" s="9"/>
      <c r="H2" s="9"/>
      <c r="IT2"/>
      <c r="IU2"/>
      <c r="IV2"/>
    </row>
    <row r="3" spans="1:256" s="8" customFormat="1" ht="15">
      <c r="A3" s="7"/>
      <c r="B3" s="9"/>
      <c r="C3" s="10" t="s">
        <v>3</v>
      </c>
      <c r="D3" s="11"/>
      <c r="E3"/>
      <c r="F3" s="12" t="s">
        <v>4</v>
      </c>
      <c r="G3" s="9"/>
      <c r="H3" s="9"/>
      <c r="I3" s="12" t="s">
        <v>5</v>
      </c>
      <c r="IT3"/>
      <c r="IU3"/>
      <c r="IV3"/>
    </row>
    <row r="4" spans="1:256" s="8" customFormat="1" ht="52.5" customHeight="1">
      <c r="A4" s="1"/>
      <c r="B4" s="13" t="s">
        <v>6</v>
      </c>
      <c r="C4" s="14" t="s">
        <v>7</v>
      </c>
      <c r="D4" s="14" t="s">
        <v>8</v>
      </c>
      <c r="E4" s="14" t="s">
        <v>9</v>
      </c>
      <c r="F4" s="12"/>
      <c r="G4" s="15"/>
      <c r="H4" s="16"/>
      <c r="I4" s="17" t="s">
        <v>10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IT4"/>
      <c r="IU4"/>
      <c r="IV4"/>
    </row>
    <row r="5" spans="1:256" s="8" customFormat="1" ht="30.75">
      <c r="A5" s="1"/>
      <c r="B5" s="18" t="s">
        <v>11</v>
      </c>
      <c r="C5" s="19">
        <v>23.67</v>
      </c>
      <c r="D5" s="20">
        <v>99.5</v>
      </c>
      <c r="E5" s="21">
        <v>0.75</v>
      </c>
      <c r="F5" s="22">
        <f>SUM(F7:F9)</f>
        <v>470.51</v>
      </c>
      <c r="G5" s="23">
        <f>SUM(G7:G9)</f>
        <v>900</v>
      </c>
      <c r="H5" s="24">
        <f>SUM(H7:H9)</f>
        <v>429.48999999999995</v>
      </c>
      <c r="I5" s="25">
        <f>SUM(I7:I9)</f>
        <v>2</v>
      </c>
      <c r="J5" s="26">
        <f>SUM(J7:J9)</f>
        <v>3</v>
      </c>
      <c r="K5" s="26">
        <f>SUM(K7:K9)</f>
        <v>3</v>
      </c>
      <c r="L5" s="26">
        <f>SUM(L7:L9)</f>
        <v>0</v>
      </c>
      <c r="M5" s="26">
        <f>SUM(M7:M9)</f>
        <v>3</v>
      </c>
      <c r="N5" s="26">
        <f>SUM(N7:N9)</f>
        <v>1</v>
      </c>
      <c r="O5" s="26">
        <f>SUM(O7:O9)</f>
        <v>1</v>
      </c>
      <c r="P5" s="26">
        <f>SUM(P7:P9)</f>
        <v>2</v>
      </c>
      <c r="Q5" s="26">
        <f>SUM(Q7:Q9)</f>
        <v>3</v>
      </c>
      <c r="R5" s="26">
        <f>SUM(R7:R9)</f>
        <v>2</v>
      </c>
      <c r="S5" s="26">
        <f>SUM(S7:S9)</f>
        <v>3</v>
      </c>
      <c r="T5" s="26">
        <f>SUM(T7:T9)</f>
        <v>3</v>
      </c>
      <c r="U5" s="27" t="s">
        <v>12</v>
      </c>
      <c r="IT5"/>
      <c r="IU5"/>
      <c r="IV5"/>
    </row>
    <row r="6" spans="1:256" s="8" customFormat="1" ht="44.25" customHeight="1">
      <c r="A6" s="28" t="s">
        <v>13</v>
      </c>
      <c r="B6" s="29" t="s">
        <v>14</v>
      </c>
      <c r="C6" s="30" t="s">
        <v>15</v>
      </c>
      <c r="D6" s="31" t="s">
        <v>16</v>
      </c>
      <c r="E6" s="32" t="s">
        <v>17</v>
      </c>
      <c r="F6" s="33" t="s">
        <v>18</v>
      </c>
      <c r="G6" s="34" t="s">
        <v>19</v>
      </c>
      <c r="H6" s="35" t="s">
        <v>20</v>
      </c>
      <c r="I6" s="36">
        <v>100</v>
      </c>
      <c r="J6" s="37">
        <v>50</v>
      </c>
      <c r="K6" s="37">
        <v>20</v>
      </c>
      <c r="L6" s="37">
        <v>10</v>
      </c>
      <c r="M6" s="37">
        <v>5</v>
      </c>
      <c r="N6" s="37">
        <v>2</v>
      </c>
      <c r="O6" s="37">
        <v>1</v>
      </c>
      <c r="P6" s="38">
        <v>0.5</v>
      </c>
      <c r="Q6" s="38">
        <v>0.1</v>
      </c>
      <c r="R6" s="38">
        <v>0.05</v>
      </c>
      <c r="S6" s="38">
        <v>0.02</v>
      </c>
      <c r="T6" s="38">
        <v>0.01</v>
      </c>
      <c r="U6" s="39" t="s">
        <v>21</v>
      </c>
      <c r="IT6"/>
      <c r="IU6"/>
      <c r="IV6"/>
    </row>
    <row r="7" spans="1:256" s="8" customFormat="1" ht="15">
      <c r="A7" s="1">
        <f>N(A6)+1</f>
        <v>1</v>
      </c>
      <c r="B7" s="40" t="s">
        <v>22</v>
      </c>
      <c r="C7" s="41">
        <v>1</v>
      </c>
      <c r="D7" s="42">
        <v>3</v>
      </c>
      <c r="E7" s="43">
        <v>1</v>
      </c>
      <c r="F7" s="44">
        <f>SUMPRODUCT($C$5:$E$5,C7:E7)</f>
        <v>322.92</v>
      </c>
      <c r="G7" s="45">
        <v>400</v>
      </c>
      <c r="H7" s="46">
        <f>G7-F7</f>
        <v>77.07999999999998</v>
      </c>
      <c r="I7" s="47">
        <f>MAX(0,INT($H7/I$6+0.001))</f>
        <v>0</v>
      </c>
      <c r="J7" s="48">
        <f>MAX(0,INT(($H7-SUMPRODUCT($I$6:I$6,$I7:I7))/J$6+0.001))</f>
        <v>1</v>
      </c>
      <c r="K7" s="48">
        <f>MAX(0,INT(($H7-SUMPRODUCT($I$6:J$6,$I7:J7))/K$6+0.001))</f>
        <v>1</v>
      </c>
      <c r="L7" s="48">
        <f>MAX(0,INT(($H7-SUMPRODUCT($I$6:K$6,$I7:K7))/L$6+0.001))</f>
        <v>0</v>
      </c>
      <c r="M7" s="48">
        <f>MAX(0,INT(($H7-SUMPRODUCT($I$6:L$6,$I7:L7))/M$6+0.001))</f>
        <v>1</v>
      </c>
      <c r="N7" s="48">
        <f>MAX(0,INT(($H7-SUMPRODUCT($I$6:M$6,$I7:M7))/N$6+0.001))</f>
        <v>1</v>
      </c>
      <c r="O7" s="48">
        <f>MAX(0,INT(($H7-SUMPRODUCT($I$6:N$6,$I7:N7))/O$6+0.001))</f>
        <v>0</v>
      </c>
      <c r="P7" s="48">
        <f>MAX(0,INT(($H7-SUMPRODUCT($I$6:O$6,$I7:O7))/P$6+0.001))</f>
        <v>0</v>
      </c>
      <c r="Q7" s="48">
        <f>MAX(0,INT(($H7-SUMPRODUCT($I$6:P$6,$I7:P7))/Q$6+0.001))</f>
        <v>0</v>
      </c>
      <c r="R7" s="48">
        <f>MAX(0,INT(($H7-SUMPRODUCT($I$6:Q$6,$I7:Q7))/R$6+0.001))</f>
        <v>1</v>
      </c>
      <c r="S7" s="48">
        <f>MAX(0,INT(($H7-SUMPRODUCT($I$6:R$6,$I7:R7))/S$6+0.001))</f>
        <v>1</v>
      </c>
      <c r="T7" s="48">
        <f>MAX(0,INT(($H7-SUMPRODUCT($I$6:S$6,$I7:S7))/T$6+0.001))</f>
        <v>1</v>
      </c>
      <c r="U7" s="49"/>
      <c r="IT7"/>
      <c r="IU7"/>
      <c r="IV7"/>
    </row>
    <row r="8" spans="1:256" s="8" customFormat="1" ht="15">
      <c r="A8" s="1">
        <f>N(A7)+1</f>
        <v>2</v>
      </c>
      <c r="B8" s="40" t="s">
        <v>23</v>
      </c>
      <c r="C8" s="50">
        <v>1</v>
      </c>
      <c r="D8" s="51">
        <v>1</v>
      </c>
      <c r="E8" s="52"/>
      <c r="F8" s="44">
        <f>SUMPRODUCT($C$5:$E$5,C8:E8)</f>
        <v>123.17</v>
      </c>
      <c r="G8" s="45">
        <v>400</v>
      </c>
      <c r="H8" s="46">
        <f>G8-F8</f>
        <v>276.83</v>
      </c>
      <c r="I8" s="47">
        <f>MAX(0,INT($H8/I$6+0.001))</f>
        <v>2</v>
      </c>
      <c r="J8" s="48">
        <f>MAX(0,INT(($H8-SUMPRODUCT($I$6:I$6,$I8:I8))/J$6+0.001))</f>
        <v>1</v>
      </c>
      <c r="K8" s="48">
        <f>MAX(0,INT(($H8-SUMPRODUCT($I$6:J$6,$I8:J8))/K$6+0.001))</f>
        <v>1</v>
      </c>
      <c r="L8" s="48">
        <f>MAX(0,INT(($H8-SUMPRODUCT($I$6:K$6,$I8:K8))/L$6+0.001))</f>
        <v>0</v>
      </c>
      <c r="M8" s="48">
        <f>MAX(0,INT(($H8-SUMPRODUCT($I$6:L$6,$I8:L8))/M$6+0.001))</f>
        <v>1</v>
      </c>
      <c r="N8" s="48">
        <f>MAX(0,INT(($H8-SUMPRODUCT($I$6:M$6,$I8:M8))/N$6+0.001))</f>
        <v>0</v>
      </c>
      <c r="O8" s="48">
        <f>MAX(0,INT(($H8-SUMPRODUCT($I$6:N$6,$I8:N8))/O$6+0.001))</f>
        <v>1</v>
      </c>
      <c r="P8" s="48">
        <f>MAX(0,INT(($H8-SUMPRODUCT($I$6:O$6,$I8:O8))/P$6+0.001))</f>
        <v>1</v>
      </c>
      <c r="Q8" s="48">
        <f>MAX(0,INT(($H8-SUMPRODUCT($I$6:P$6,$I8:P8))/Q$6+0.001))</f>
        <v>3</v>
      </c>
      <c r="R8" s="48">
        <f>MAX(0,INT(($H8-SUMPRODUCT($I$6:Q$6,$I8:Q8))/R$6+0.001))</f>
        <v>0</v>
      </c>
      <c r="S8" s="48">
        <f>MAX(0,INT(($H8-SUMPRODUCT($I$6:R$6,$I8:R8))/S$6+0.001))</f>
        <v>1</v>
      </c>
      <c r="T8" s="48">
        <f>MAX(0,INT(($H8-SUMPRODUCT($I$6:S$6,$I8:S8))/T$6+0.001))</f>
        <v>1</v>
      </c>
      <c r="U8" s="49"/>
      <c r="IT8"/>
      <c r="IU8"/>
      <c r="IV8"/>
    </row>
    <row r="9" spans="1:256" s="8" customFormat="1" ht="15">
      <c r="A9" s="1">
        <f>N(A8)+1</f>
        <v>3</v>
      </c>
      <c r="B9" s="40" t="s">
        <v>24</v>
      </c>
      <c r="C9" s="53">
        <v>1</v>
      </c>
      <c r="D9" s="54"/>
      <c r="E9" s="55">
        <v>1</v>
      </c>
      <c r="F9" s="56">
        <f>SUMPRODUCT($C$5:$E$5,C9:E9)</f>
        <v>24.42</v>
      </c>
      <c r="G9" s="57">
        <v>100</v>
      </c>
      <c r="H9" s="58">
        <f>G9-F9</f>
        <v>75.58</v>
      </c>
      <c r="I9" s="59">
        <f>MAX(0,INT($H9/I$6+0.001))</f>
        <v>0</v>
      </c>
      <c r="J9" s="60">
        <f>MAX(0,INT(($H9-SUMPRODUCT($I$6:I$6,$I9:I9))/J$6+0.001))</f>
        <v>1</v>
      </c>
      <c r="K9" s="60">
        <f>MAX(0,INT(($H9-SUMPRODUCT($I$6:J$6,$I9:J9))/K$6+0.001))</f>
        <v>1</v>
      </c>
      <c r="L9" s="60">
        <f>MAX(0,INT(($H9-SUMPRODUCT($I$6:K$6,$I9:K9))/L$6+0.001))</f>
        <v>0</v>
      </c>
      <c r="M9" s="60">
        <f>MAX(0,INT(($H9-SUMPRODUCT($I$6:L$6,$I9:L9))/M$6+0.001))</f>
        <v>1</v>
      </c>
      <c r="N9" s="60">
        <f>MAX(0,INT(($H9-SUMPRODUCT($I$6:M$6,$I9:M9))/N$6+0.001))</f>
        <v>0</v>
      </c>
      <c r="O9" s="60">
        <f>MAX(0,INT(($H9-SUMPRODUCT($I$6:N$6,$I9:N9))/O$6+0.001))</f>
        <v>0</v>
      </c>
      <c r="P9" s="60">
        <f>MAX(0,INT(($H9-SUMPRODUCT($I$6:O$6,$I9:O9))/P$6+0.001))</f>
        <v>1</v>
      </c>
      <c r="Q9" s="60">
        <f>MAX(0,INT(($H9-SUMPRODUCT($I$6:P$6,$I9:P9))/Q$6+0.001))</f>
        <v>0</v>
      </c>
      <c r="R9" s="60">
        <f>MAX(0,INT(($H9-SUMPRODUCT($I$6:Q$6,$I9:Q9))/R$6+0.001))</f>
        <v>1</v>
      </c>
      <c r="S9" s="60">
        <f>MAX(0,INT(($H9-SUMPRODUCT($I$6:R$6,$I9:R9))/S$6+0.001))</f>
        <v>1</v>
      </c>
      <c r="T9" s="60">
        <f>MAX(0,INT(($H9-SUMPRODUCT($I$6:S$6,$I9:S9))/T$6+0.001))</f>
        <v>1</v>
      </c>
      <c r="U9" s="61"/>
      <c r="IT9"/>
      <c r="IU9"/>
      <c r="IV9"/>
    </row>
    <row r="10" spans="1:256" s="8" customFormat="1" ht="15">
      <c r="A10" s="62"/>
      <c r="C10" s="63" t="s">
        <v>25</v>
      </c>
      <c r="D10" s="63"/>
      <c r="E10" s="63"/>
      <c r="G10" s="64" t="s">
        <v>26</v>
      </c>
      <c r="H10" s="64"/>
      <c r="I10" s="65"/>
      <c r="IT10"/>
      <c r="IU10"/>
      <c r="IV10"/>
    </row>
    <row r="11" spans="1:256" s="8" customFormat="1" ht="15">
      <c r="A11" s="62"/>
      <c r="I11" s="65"/>
      <c r="IT11"/>
      <c r="IU11"/>
      <c r="IV11"/>
    </row>
    <row r="12" spans="1:256" s="8" customFormat="1" ht="15">
      <c r="A12" s="62"/>
      <c r="I12" s="65"/>
      <c r="IT12"/>
      <c r="IU12"/>
      <c r="IV12"/>
    </row>
    <row r="13" spans="1:256" s="8" customFormat="1" ht="15">
      <c r="A13" s="62"/>
      <c r="I13" s="65"/>
      <c r="IT13"/>
      <c r="IU13"/>
      <c r="IV13"/>
    </row>
    <row r="14" spans="9:256" s="8" customFormat="1" ht="15">
      <c r="I14" s="65"/>
      <c r="IT14"/>
      <c r="IU14"/>
      <c r="IV14"/>
    </row>
    <row r="15" spans="9:256" s="8" customFormat="1" ht="15">
      <c r="I15" s="65"/>
      <c r="IT15"/>
      <c r="IU15"/>
      <c r="IV15"/>
    </row>
    <row r="16" spans="9:256" s="8" customFormat="1" ht="15">
      <c r="I16" s="65"/>
      <c r="IT16"/>
      <c r="IU16"/>
      <c r="IV16"/>
    </row>
    <row r="17" spans="9:256" s="8" customFormat="1" ht="15">
      <c r="I17" s="65"/>
      <c r="IT17"/>
      <c r="IU17"/>
      <c r="IV17"/>
    </row>
    <row r="18" spans="9:256" s="8" customFormat="1" ht="15">
      <c r="I18" s="65"/>
      <c r="IT18"/>
      <c r="IU18"/>
      <c r="IV18"/>
    </row>
    <row r="19" spans="9:256" s="8" customFormat="1" ht="15">
      <c r="I19" s="65"/>
      <c r="IT19"/>
      <c r="IU19"/>
      <c r="IV19"/>
    </row>
    <row r="20" spans="9:256" s="8" customFormat="1" ht="15">
      <c r="I20" s="65"/>
      <c r="IT20"/>
      <c r="IU20"/>
      <c r="IV20"/>
    </row>
    <row r="21" spans="9:256" s="8" customFormat="1" ht="15">
      <c r="I21" s="65"/>
      <c r="IT21"/>
      <c r="IU21"/>
      <c r="IV21"/>
    </row>
    <row r="22" spans="9:256" s="8" customFormat="1" ht="15">
      <c r="I22" s="65"/>
      <c r="IT22"/>
      <c r="IU22"/>
      <c r="IV22"/>
    </row>
    <row r="23" spans="9:256" s="8" customFormat="1" ht="15">
      <c r="I23" s="65"/>
      <c r="IT23"/>
      <c r="IU23"/>
      <c r="IV23"/>
    </row>
    <row r="24" spans="9:256" s="8" customFormat="1" ht="15">
      <c r="I24" s="65"/>
      <c r="IT24"/>
      <c r="IU24"/>
      <c r="IV24"/>
    </row>
    <row r="25" spans="9:256" s="8" customFormat="1" ht="15">
      <c r="I25" s="65"/>
      <c r="IT25"/>
      <c r="IU25"/>
      <c r="IV25"/>
    </row>
    <row r="26" spans="9:256" s="8" customFormat="1" ht="15">
      <c r="I26" s="65"/>
      <c r="IT26"/>
      <c r="IU26"/>
      <c r="IV26"/>
    </row>
    <row r="27" spans="9:256" s="8" customFormat="1" ht="15">
      <c r="I27" s="65"/>
      <c r="IT27"/>
      <c r="IU27"/>
      <c r="IV27"/>
    </row>
    <row r="28" spans="9:256" s="8" customFormat="1" ht="15">
      <c r="I28" s="65"/>
      <c r="IT28"/>
      <c r="IU28"/>
      <c r="IV28"/>
    </row>
    <row r="29" spans="9:256" s="8" customFormat="1" ht="15">
      <c r="I29" s="65"/>
      <c r="IT29"/>
      <c r="IU29"/>
      <c r="IV29"/>
    </row>
    <row r="30" spans="9:256" s="8" customFormat="1" ht="15">
      <c r="I30" s="65"/>
      <c r="IT30"/>
      <c r="IU30"/>
      <c r="IV30"/>
    </row>
    <row r="31" spans="9:256" s="8" customFormat="1" ht="15">
      <c r="I31" s="65"/>
      <c r="IT31"/>
      <c r="IU31"/>
      <c r="IV31"/>
    </row>
    <row r="32" spans="9:256" s="8" customFormat="1" ht="15">
      <c r="I32" s="65"/>
      <c r="IT32"/>
      <c r="IU32"/>
      <c r="IV32"/>
    </row>
    <row r="33" spans="9:256" s="8" customFormat="1" ht="15">
      <c r="I33" s="65"/>
      <c r="IT33"/>
      <c r="IU33"/>
      <c r="IV33"/>
    </row>
    <row r="34" spans="9:256" s="8" customFormat="1" ht="15">
      <c r="I34" s="65"/>
      <c r="IT34"/>
      <c r="IU34"/>
      <c r="IV34"/>
    </row>
    <row r="35" spans="9:256" s="8" customFormat="1" ht="15">
      <c r="I35" s="65"/>
      <c r="IT35"/>
      <c r="IU35"/>
      <c r="IV35"/>
    </row>
    <row r="36" spans="9:256" s="8" customFormat="1" ht="15">
      <c r="I36" s="65"/>
      <c r="IT36"/>
      <c r="IU36"/>
      <c r="IV36"/>
    </row>
    <row r="37" spans="9:256" s="8" customFormat="1" ht="15">
      <c r="I37" s="65"/>
      <c r="IT37"/>
      <c r="IU37"/>
      <c r="IV37"/>
    </row>
    <row r="38" spans="9:256" s="8" customFormat="1" ht="15">
      <c r="I38" s="65"/>
      <c r="IT38"/>
      <c r="IU38"/>
      <c r="IV38"/>
    </row>
    <row r="39" spans="9:256" s="8" customFormat="1" ht="15">
      <c r="I39" s="65"/>
      <c r="IT39"/>
      <c r="IU39"/>
      <c r="IV39"/>
    </row>
    <row r="40" spans="9:256" s="8" customFormat="1" ht="15">
      <c r="I40" s="65"/>
      <c r="IT40"/>
      <c r="IU40"/>
      <c r="IV40"/>
    </row>
    <row r="41" spans="9:256" s="8" customFormat="1" ht="15">
      <c r="I41" s="65"/>
      <c r="IT41"/>
      <c r="IU41"/>
      <c r="IV41"/>
    </row>
    <row r="42" spans="9:256" s="8" customFormat="1" ht="15">
      <c r="I42" s="65"/>
      <c r="IT42"/>
      <c r="IU42"/>
      <c r="IV42"/>
    </row>
    <row r="43" spans="9:256" s="8" customFormat="1" ht="15">
      <c r="I43" s="65"/>
      <c r="IT43"/>
      <c r="IU43"/>
      <c r="IV43"/>
    </row>
    <row r="44" spans="9:256" s="8" customFormat="1" ht="15">
      <c r="I44" s="65"/>
      <c r="IT44"/>
      <c r="IU44"/>
      <c r="IV44"/>
    </row>
    <row r="45" spans="9:256" s="8" customFormat="1" ht="15">
      <c r="I45" s="65"/>
      <c r="IT45"/>
      <c r="IU45"/>
      <c r="IV45"/>
    </row>
    <row r="46" spans="9:256" s="8" customFormat="1" ht="15">
      <c r="I46" s="65"/>
      <c r="IT46"/>
      <c r="IU46"/>
      <c r="IV46"/>
    </row>
    <row r="47" spans="9:256" s="8" customFormat="1" ht="15">
      <c r="I47" s="65"/>
      <c r="IT47"/>
      <c r="IU47"/>
      <c r="IV47"/>
    </row>
    <row r="48" spans="9:256" s="8" customFormat="1" ht="15">
      <c r="I48" s="65"/>
      <c r="IT48"/>
      <c r="IU48"/>
      <c r="IV48"/>
    </row>
    <row r="49" spans="9:256" s="8" customFormat="1" ht="15">
      <c r="I49" s="65"/>
      <c r="IT49"/>
      <c r="IU49"/>
      <c r="IV49"/>
    </row>
    <row r="50" spans="9:256" s="8" customFormat="1" ht="15">
      <c r="I50" s="65"/>
      <c r="IT50"/>
      <c r="IU50"/>
      <c r="IV50"/>
    </row>
    <row r="51" spans="9:256" s="8" customFormat="1" ht="15">
      <c r="I51" s="65"/>
      <c r="IT51"/>
      <c r="IU51"/>
      <c r="IV51"/>
    </row>
    <row r="52" spans="9:256" s="8" customFormat="1" ht="15">
      <c r="I52" s="65"/>
      <c r="IT52"/>
      <c r="IU52"/>
      <c r="IV52"/>
    </row>
    <row r="53" spans="9:256" s="8" customFormat="1" ht="15">
      <c r="I53" s="65"/>
      <c r="IT53"/>
      <c r="IU53"/>
      <c r="IV53"/>
    </row>
    <row r="54" spans="9:256" s="8" customFormat="1" ht="15">
      <c r="I54" s="65"/>
      <c r="IT54"/>
      <c r="IU54"/>
      <c r="IV54"/>
    </row>
    <row r="55" spans="9:256" s="8" customFormat="1" ht="15">
      <c r="I55" s="65"/>
      <c r="IT55"/>
      <c r="IU55"/>
      <c r="IV55"/>
    </row>
    <row r="56" spans="9:256" s="8" customFormat="1" ht="15">
      <c r="I56" s="65"/>
      <c r="IT56"/>
      <c r="IU56"/>
      <c r="IV56"/>
    </row>
    <row r="57" spans="9:256" s="8" customFormat="1" ht="15">
      <c r="I57" s="65"/>
      <c r="IT57"/>
      <c r="IU57"/>
      <c r="IV57"/>
    </row>
    <row r="58" spans="9:256" s="8" customFormat="1" ht="15">
      <c r="I58" s="65"/>
      <c r="IT58"/>
      <c r="IU58"/>
      <c r="IV58"/>
    </row>
    <row r="59" spans="9:256" s="8" customFormat="1" ht="15">
      <c r="I59" s="65"/>
      <c r="IT59"/>
      <c r="IU59"/>
      <c r="IV59"/>
    </row>
    <row r="60" spans="9:256" s="8" customFormat="1" ht="15">
      <c r="I60" s="65"/>
      <c r="IT60"/>
      <c r="IU60"/>
      <c r="IV60"/>
    </row>
    <row r="61" spans="9:256" s="8" customFormat="1" ht="15">
      <c r="I61" s="65"/>
      <c r="IT61"/>
      <c r="IU61"/>
      <c r="IV61"/>
    </row>
    <row r="62" spans="9:256" s="8" customFormat="1" ht="15">
      <c r="I62" s="65"/>
      <c r="IT62"/>
      <c r="IU62"/>
      <c r="IV62"/>
    </row>
    <row r="63" spans="9:256" s="8" customFormat="1" ht="15">
      <c r="I63" s="65"/>
      <c r="IT63"/>
      <c r="IU63"/>
      <c r="IV63"/>
    </row>
    <row r="64" spans="9:256" s="8" customFormat="1" ht="15">
      <c r="I64" s="65"/>
      <c r="IT64"/>
      <c r="IU64"/>
      <c r="IV64"/>
    </row>
    <row r="65" spans="9:256" s="8" customFormat="1" ht="15">
      <c r="I65" s="65"/>
      <c r="IT65"/>
      <c r="IU65"/>
      <c r="IV65"/>
    </row>
    <row r="66" spans="9:256" s="8" customFormat="1" ht="15">
      <c r="I66" s="65"/>
      <c r="IT66"/>
      <c r="IU66"/>
      <c r="IV66"/>
    </row>
    <row r="67" spans="9:256" s="8" customFormat="1" ht="15">
      <c r="I67" s="65"/>
      <c r="IT67"/>
      <c r="IU67"/>
      <c r="IV67"/>
    </row>
    <row r="68" spans="9:256" s="8" customFormat="1" ht="15">
      <c r="I68" s="65"/>
      <c r="IT68"/>
      <c r="IU68"/>
      <c r="IV68"/>
    </row>
    <row r="69" spans="9:256" s="8" customFormat="1" ht="15">
      <c r="I69" s="65"/>
      <c r="IT69"/>
      <c r="IU69"/>
      <c r="IV69"/>
    </row>
    <row r="70" spans="9:256" s="8" customFormat="1" ht="15">
      <c r="I70" s="65"/>
      <c r="IT70"/>
      <c r="IU70"/>
      <c r="IV70"/>
    </row>
    <row r="71" spans="9:256" s="8" customFormat="1" ht="15">
      <c r="I71" s="65"/>
      <c r="IT71"/>
      <c r="IU71"/>
      <c r="IV71"/>
    </row>
    <row r="72" spans="9:256" s="8" customFormat="1" ht="15">
      <c r="I72" s="65"/>
      <c r="IT72"/>
      <c r="IU72"/>
      <c r="IV72"/>
    </row>
    <row r="73" spans="9:256" s="8" customFormat="1" ht="15">
      <c r="I73" s="65"/>
      <c r="IT73"/>
      <c r="IU73"/>
      <c r="IV73"/>
    </row>
    <row r="74" spans="9:256" s="8" customFormat="1" ht="15">
      <c r="I74" s="65"/>
      <c r="IT74"/>
      <c r="IU74"/>
      <c r="IV74"/>
    </row>
    <row r="75" spans="9:256" s="8" customFormat="1" ht="15">
      <c r="I75" s="65"/>
      <c r="IT75"/>
      <c r="IU75"/>
      <c r="IV75"/>
    </row>
    <row r="76" spans="9:256" s="8" customFormat="1" ht="15">
      <c r="I76" s="65"/>
      <c r="IT76"/>
      <c r="IU76"/>
      <c r="IV76"/>
    </row>
    <row r="77" spans="9:256" s="8" customFormat="1" ht="15">
      <c r="I77" s="65"/>
      <c r="IT77"/>
      <c r="IU77"/>
      <c r="IV77"/>
    </row>
    <row r="78" spans="9:256" s="8" customFormat="1" ht="15">
      <c r="I78" s="65"/>
      <c r="IT78"/>
      <c r="IU78"/>
      <c r="IV78"/>
    </row>
    <row r="79" spans="9:256" s="8" customFormat="1" ht="15">
      <c r="I79" s="65"/>
      <c r="IT79"/>
      <c r="IU79"/>
      <c r="IV79"/>
    </row>
    <row r="80" spans="9:256" s="8" customFormat="1" ht="15">
      <c r="I80" s="65"/>
      <c r="IT80"/>
      <c r="IU80"/>
      <c r="IV80"/>
    </row>
    <row r="81" spans="9:256" s="8" customFormat="1" ht="15">
      <c r="I81" s="65"/>
      <c r="IT81"/>
      <c r="IU81"/>
      <c r="IV81"/>
    </row>
    <row r="82" spans="9:256" s="8" customFormat="1" ht="15">
      <c r="I82" s="65"/>
      <c r="IT82"/>
      <c r="IU82"/>
      <c r="IV82"/>
    </row>
    <row r="83" spans="9:256" s="8" customFormat="1" ht="15">
      <c r="I83" s="65"/>
      <c r="IT83"/>
      <c r="IU83"/>
      <c r="IV83"/>
    </row>
    <row r="84" spans="9:256" s="8" customFormat="1" ht="15">
      <c r="I84" s="65"/>
      <c r="IT84"/>
      <c r="IU84"/>
      <c r="IV84"/>
    </row>
    <row r="85" spans="9:256" s="8" customFormat="1" ht="15">
      <c r="I85" s="65"/>
      <c r="IT85"/>
      <c r="IU85"/>
      <c r="IV85"/>
    </row>
    <row r="86" spans="9:256" s="8" customFormat="1" ht="15">
      <c r="I86" s="65"/>
      <c r="IT86"/>
      <c r="IU86"/>
      <c r="IV86"/>
    </row>
    <row r="87" spans="9:256" s="8" customFormat="1" ht="15">
      <c r="I87" s="65"/>
      <c r="IT87"/>
      <c r="IU87"/>
      <c r="IV87"/>
    </row>
    <row r="88" spans="9:256" s="8" customFormat="1" ht="15">
      <c r="I88" s="65"/>
      <c r="IT88"/>
      <c r="IU88"/>
      <c r="IV88"/>
    </row>
    <row r="89" spans="9:256" s="8" customFormat="1" ht="15">
      <c r="I89" s="65"/>
      <c r="IT89"/>
      <c r="IU89"/>
      <c r="IV89"/>
    </row>
    <row r="90" spans="9:256" s="8" customFormat="1" ht="15">
      <c r="I90" s="65"/>
      <c r="IT90"/>
      <c r="IU90"/>
      <c r="IV90"/>
    </row>
    <row r="91" spans="9:256" s="8" customFormat="1" ht="15">
      <c r="I91" s="65"/>
      <c r="IT91"/>
      <c r="IU91"/>
      <c r="IV91"/>
    </row>
    <row r="92" spans="9:256" s="8" customFormat="1" ht="15">
      <c r="I92" s="65"/>
      <c r="IT92"/>
      <c r="IU92"/>
      <c r="IV92"/>
    </row>
    <row r="93" spans="9:256" s="8" customFormat="1" ht="15">
      <c r="I93" s="65"/>
      <c r="IT93"/>
      <c r="IU93"/>
      <c r="IV93"/>
    </row>
    <row r="94" spans="9:256" s="8" customFormat="1" ht="15">
      <c r="I94" s="65"/>
      <c r="IT94"/>
      <c r="IU94"/>
      <c r="IV94"/>
    </row>
    <row r="95" spans="9:256" s="8" customFormat="1" ht="15">
      <c r="I95" s="65"/>
      <c r="IT95"/>
      <c r="IU95"/>
      <c r="IV95"/>
    </row>
    <row r="96" spans="9:256" s="8" customFormat="1" ht="15">
      <c r="I96" s="65"/>
      <c r="IT96"/>
      <c r="IU96"/>
      <c r="IV96"/>
    </row>
    <row r="97" spans="9:256" s="8" customFormat="1" ht="15">
      <c r="I97" s="65"/>
      <c r="IT97"/>
      <c r="IU97"/>
      <c r="IV97"/>
    </row>
    <row r="98" spans="9:256" s="8" customFormat="1" ht="15">
      <c r="I98" s="65"/>
      <c r="IT98"/>
      <c r="IU98"/>
      <c r="IV98"/>
    </row>
    <row r="99" spans="9:256" s="8" customFormat="1" ht="15">
      <c r="I99" s="65"/>
      <c r="IT99"/>
      <c r="IU99"/>
      <c r="IV99"/>
    </row>
    <row r="100" spans="9:256" s="8" customFormat="1" ht="15">
      <c r="I100" s="65"/>
      <c r="IT100"/>
      <c r="IU100"/>
      <c r="IV100"/>
    </row>
    <row r="101" spans="9:256" s="8" customFormat="1" ht="15">
      <c r="I101" s="65"/>
      <c r="IT101"/>
      <c r="IU101"/>
      <c r="IV101"/>
    </row>
    <row r="102" spans="9:256" s="8" customFormat="1" ht="15">
      <c r="I102" s="65"/>
      <c r="IT102"/>
      <c r="IU102"/>
      <c r="IV102"/>
    </row>
    <row r="103" spans="9:256" s="8" customFormat="1" ht="15">
      <c r="I103" s="65"/>
      <c r="IT103"/>
      <c r="IU103"/>
      <c r="IV103"/>
    </row>
    <row r="104" spans="9:256" s="8" customFormat="1" ht="15">
      <c r="I104" s="65"/>
      <c r="IT104"/>
      <c r="IU104"/>
      <c r="IV104"/>
    </row>
    <row r="105" spans="9:256" s="8" customFormat="1" ht="15">
      <c r="I105" s="65"/>
      <c r="IT105"/>
      <c r="IU105"/>
      <c r="IV105"/>
    </row>
    <row r="106" spans="9:256" s="8" customFormat="1" ht="15">
      <c r="I106" s="65"/>
      <c r="IT106"/>
      <c r="IU106"/>
      <c r="IV106"/>
    </row>
    <row r="107" spans="9:256" s="8" customFormat="1" ht="15">
      <c r="I107" s="65"/>
      <c r="IT107"/>
      <c r="IU107"/>
      <c r="IV107"/>
    </row>
    <row r="108" spans="9:256" s="8" customFormat="1" ht="15">
      <c r="I108" s="65"/>
      <c r="IT108"/>
      <c r="IU108"/>
      <c r="IV108"/>
    </row>
    <row r="109" spans="9:256" s="8" customFormat="1" ht="15">
      <c r="I109" s="65"/>
      <c r="IT109"/>
      <c r="IU109"/>
      <c r="IV109"/>
    </row>
    <row r="110" spans="9:256" s="8" customFormat="1" ht="15">
      <c r="I110" s="65"/>
      <c r="IT110"/>
      <c r="IU110"/>
      <c r="IV110"/>
    </row>
    <row r="111" spans="9:256" s="8" customFormat="1" ht="15">
      <c r="I111" s="65"/>
      <c r="IT111"/>
      <c r="IU111"/>
      <c r="IV111"/>
    </row>
    <row r="112" spans="9:256" s="8" customFormat="1" ht="15">
      <c r="I112" s="65"/>
      <c r="IT112"/>
      <c r="IU112"/>
      <c r="IV112"/>
    </row>
    <row r="113" spans="9:256" s="8" customFormat="1" ht="15">
      <c r="I113" s="65"/>
      <c r="IT113"/>
      <c r="IU113"/>
      <c r="IV113"/>
    </row>
    <row r="114" spans="9:256" s="8" customFormat="1" ht="15">
      <c r="I114" s="65"/>
      <c r="IT114"/>
      <c r="IU114"/>
      <c r="IV114"/>
    </row>
    <row r="115" spans="9:256" s="8" customFormat="1" ht="15">
      <c r="I115" s="65"/>
      <c r="IT115"/>
      <c r="IU115"/>
      <c r="IV115"/>
    </row>
    <row r="116" spans="9:256" s="8" customFormat="1" ht="15">
      <c r="I116" s="65"/>
      <c r="IT116"/>
      <c r="IU116"/>
      <c r="IV116"/>
    </row>
    <row r="117" spans="9:256" s="8" customFormat="1" ht="15">
      <c r="I117" s="65"/>
      <c r="IT117"/>
      <c r="IU117"/>
      <c r="IV117"/>
    </row>
    <row r="118" spans="9:256" s="8" customFormat="1" ht="15">
      <c r="I118" s="65"/>
      <c r="IT118"/>
      <c r="IU118"/>
      <c r="IV118"/>
    </row>
    <row r="119" spans="9:256" s="8" customFormat="1" ht="15">
      <c r="I119" s="65"/>
      <c r="IT119"/>
      <c r="IU119"/>
      <c r="IV119"/>
    </row>
    <row r="120" spans="9:256" s="8" customFormat="1" ht="15">
      <c r="I120" s="65"/>
      <c r="IT120"/>
      <c r="IU120"/>
      <c r="IV120"/>
    </row>
    <row r="121" spans="9:256" s="8" customFormat="1" ht="15">
      <c r="I121" s="65"/>
      <c r="IT121"/>
      <c r="IU121"/>
      <c r="IV121"/>
    </row>
    <row r="122" spans="9:256" s="8" customFormat="1" ht="15">
      <c r="I122" s="65"/>
      <c r="IT122"/>
      <c r="IU122"/>
      <c r="IV122"/>
    </row>
    <row r="123" spans="9:256" s="8" customFormat="1" ht="15">
      <c r="I123" s="65"/>
      <c r="IT123"/>
      <c r="IU123"/>
      <c r="IV123"/>
    </row>
    <row r="124" spans="9:256" s="8" customFormat="1" ht="15">
      <c r="I124" s="65"/>
      <c r="IT124"/>
      <c r="IU124"/>
      <c r="IV124"/>
    </row>
    <row r="125" spans="9:256" s="8" customFormat="1" ht="15">
      <c r="I125" s="65"/>
      <c r="IT125"/>
      <c r="IU125"/>
      <c r="IV125"/>
    </row>
    <row r="126" spans="9:256" s="8" customFormat="1" ht="15">
      <c r="I126" s="65"/>
      <c r="IT126"/>
      <c r="IU126"/>
      <c r="IV126"/>
    </row>
    <row r="127" spans="9:256" s="8" customFormat="1" ht="15">
      <c r="I127" s="65"/>
      <c r="IT127"/>
      <c r="IU127"/>
      <c r="IV127"/>
    </row>
    <row r="128" spans="9:256" s="8" customFormat="1" ht="15">
      <c r="I128" s="65"/>
      <c r="IT128"/>
      <c r="IU128"/>
      <c r="IV128"/>
    </row>
    <row r="129" spans="9:256" s="8" customFormat="1" ht="15">
      <c r="I129" s="65"/>
      <c r="IT129"/>
      <c r="IU129"/>
      <c r="IV129"/>
    </row>
    <row r="130" spans="9:256" s="8" customFormat="1" ht="15">
      <c r="I130" s="65"/>
      <c r="IT130"/>
      <c r="IU130"/>
      <c r="IV130"/>
    </row>
    <row r="131" spans="9:256" s="8" customFormat="1" ht="15">
      <c r="I131" s="65"/>
      <c r="IT131"/>
      <c r="IU131"/>
      <c r="IV131"/>
    </row>
    <row r="132" spans="9:256" s="8" customFormat="1" ht="15">
      <c r="I132" s="65"/>
      <c r="IT132"/>
      <c r="IU132"/>
      <c r="IV132"/>
    </row>
    <row r="133" spans="9:256" s="8" customFormat="1" ht="15">
      <c r="I133" s="65"/>
      <c r="IT133"/>
      <c r="IU133"/>
      <c r="IV133"/>
    </row>
    <row r="134" spans="9:256" s="8" customFormat="1" ht="15">
      <c r="I134" s="65"/>
      <c r="IT134"/>
      <c r="IU134"/>
      <c r="IV134"/>
    </row>
    <row r="135" spans="9:256" s="8" customFormat="1" ht="15">
      <c r="I135" s="65"/>
      <c r="IT135"/>
      <c r="IU135"/>
      <c r="IV135"/>
    </row>
    <row r="136" spans="9:256" s="8" customFormat="1" ht="15">
      <c r="I136" s="65"/>
      <c r="IT136"/>
      <c r="IU136"/>
      <c r="IV136"/>
    </row>
    <row r="137" spans="9:256" s="8" customFormat="1" ht="15">
      <c r="I137" s="65"/>
      <c r="IT137"/>
      <c r="IU137"/>
      <c r="IV137"/>
    </row>
    <row r="138" spans="9:256" s="8" customFormat="1" ht="15">
      <c r="I138" s="65"/>
      <c r="IT138"/>
      <c r="IU138"/>
      <c r="IV138"/>
    </row>
  </sheetData>
  <mergeCells count="1">
    <mergeCell ref="I4:T4"/>
  </mergeCells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landscape" paperSize="9"/>
  <headerFooter alignWithMargins="0">
    <oddFooter>&amp;L&amp;6siehe auch: www.ulrich-rapp.de&amp;R&amp;6U. Rapp, &amp;A/&amp;F;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Sammelbestellung</dc:title>
  <dc:subject/>
  <dc:creator>Ulrich Rapp</dc:creator>
  <cp:keywords/>
  <dc:description/>
  <cp:lastModifiedBy>Ulrich Rapp</cp:lastModifiedBy>
  <cp:lastPrinted>2002-11-20T15:42:59Z</cp:lastPrinted>
  <dcterms:created xsi:type="dcterms:W3CDTF">2001-01-22T18:32:41Z</dcterms:created>
  <dcterms:modified xsi:type="dcterms:W3CDTF">2005-12-24T14:47:22Z</dcterms:modified>
  <cp:category/>
  <cp:version/>
  <cp:contentType/>
  <cp:contentStatus/>
  <cp:revision>148</cp:revision>
</cp:coreProperties>
</file>